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8400" windowHeight="17730" firstSheet="1" activeTab="1"/>
  </bookViews>
  <sheets>
    <sheet name="Reporte" sheetId="4" state="hidden" r:id="rId1"/>
    <sheet name="Participaciones" sheetId="2" r:id="rId2"/>
  </sheets>
  <calcPr calcId="162913"/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G15" i="2"/>
  <c r="G14" i="2"/>
  <c r="G13" i="2"/>
  <c r="G12" i="2"/>
  <c r="G11" i="2"/>
  <c r="G10" i="2"/>
  <c r="I31" i="4"/>
  <c r="I30" i="4"/>
  <c r="I29" i="4"/>
  <c r="I28" i="4"/>
  <c r="I27" i="4"/>
  <c r="I26" i="4"/>
  <c r="I25" i="4"/>
  <c r="I9" i="2" s="1"/>
  <c r="I16" i="2" s="1"/>
  <c r="G31" i="4"/>
  <c r="G30" i="4"/>
  <c r="G29" i="4"/>
  <c r="G28" i="4"/>
  <c r="G27" i="4"/>
  <c r="G26" i="4"/>
  <c r="G25" i="4"/>
  <c r="G9" i="2" s="1"/>
  <c r="G16" i="2" s="1"/>
  <c r="B25" i="4" l="1"/>
  <c r="B9" i="2" s="1"/>
  <c r="B26" i="4"/>
  <c r="B10" i="2" s="1"/>
  <c r="B27" i="4"/>
  <c r="B11" i="2" s="1"/>
  <c r="B28" i="4"/>
  <c r="B12" i="2" s="1"/>
  <c r="B29" i="4"/>
  <c r="B13" i="2" s="1"/>
  <c r="B30" i="4"/>
  <c r="B14" i="2" s="1"/>
  <c r="B31" i="4"/>
  <c r="B15" i="2" s="1"/>
  <c r="C25" i="4"/>
  <c r="C9" i="2" s="1"/>
  <c r="C26" i="4"/>
  <c r="C10" i="2" s="1"/>
  <c r="C27" i="4"/>
  <c r="C11" i="2" s="1"/>
  <c r="C28" i="4"/>
  <c r="C12" i="2" s="1"/>
  <c r="C29" i="4"/>
  <c r="C13" i="2" s="1"/>
  <c r="C30" i="4"/>
  <c r="C14" i="2" s="1"/>
  <c r="C31" i="4"/>
  <c r="C15" i="2" s="1"/>
  <c r="D25" i="4"/>
  <c r="D9" i="2" s="1"/>
  <c r="D26" i="4"/>
  <c r="D10" i="2" s="1"/>
  <c r="D27" i="4"/>
  <c r="D11" i="2" s="1"/>
  <c r="D28" i="4"/>
  <c r="D12" i="2" s="1"/>
  <c r="D29" i="4"/>
  <c r="D13" i="2" s="1"/>
  <c r="D30" i="4"/>
  <c r="D14" i="2" s="1"/>
  <c r="D31" i="4"/>
  <c r="D15" i="2" s="1"/>
  <c r="E25" i="4"/>
  <c r="E9" i="2" s="1"/>
  <c r="E26" i="4"/>
  <c r="E10" i="2" s="1"/>
  <c r="E27" i="4"/>
  <c r="E11" i="2" s="1"/>
  <c r="E28" i="4"/>
  <c r="E12" i="2" s="1"/>
  <c r="E29" i="4"/>
  <c r="E13" i="2" s="1"/>
  <c r="E30" i="4"/>
  <c r="E14" i="2" s="1"/>
  <c r="E31" i="4"/>
  <c r="E15" i="2" s="1"/>
  <c r="F25" i="4"/>
  <c r="F9" i="2" s="1"/>
  <c r="F26" i="4"/>
  <c r="F10" i="2" s="1"/>
  <c r="F27" i="4"/>
  <c r="F11" i="2" s="1"/>
  <c r="F28" i="4"/>
  <c r="F12" i="2" s="1"/>
  <c r="F29" i="4"/>
  <c r="F13" i="2" s="1"/>
  <c r="F30" i="4"/>
  <c r="F14" i="2" s="1"/>
  <c r="F31" i="4"/>
  <c r="F15" i="2" s="1"/>
  <c r="H25" i="4"/>
  <c r="H9" i="2" s="1"/>
  <c r="H26" i="4"/>
  <c r="H10" i="2" s="1"/>
  <c r="H27" i="4"/>
  <c r="H11" i="2" s="1"/>
  <c r="H28" i="4"/>
  <c r="H12" i="2" s="1"/>
  <c r="H29" i="4"/>
  <c r="H13" i="2" s="1"/>
  <c r="H30" i="4"/>
  <c r="H14" i="2" s="1"/>
  <c r="H31" i="4"/>
  <c r="H15" i="2" s="1"/>
  <c r="J25" i="4"/>
  <c r="J9" i="2" s="1"/>
  <c r="J26" i="4"/>
  <c r="J10" i="2" s="1"/>
  <c r="J27" i="4"/>
  <c r="J11" i="2" s="1"/>
  <c r="J28" i="4"/>
  <c r="J12" i="2" s="1"/>
  <c r="J29" i="4"/>
  <c r="J13" i="2" s="1"/>
  <c r="J30" i="4"/>
  <c r="J14" i="2" s="1"/>
  <c r="J31" i="4"/>
  <c r="J15" i="2" s="1"/>
  <c r="K25" i="4"/>
  <c r="K9" i="2" s="1"/>
  <c r="K26" i="4"/>
  <c r="K10" i="2" s="1"/>
  <c r="K27" i="4"/>
  <c r="K11" i="2" s="1"/>
  <c r="K28" i="4"/>
  <c r="K12" i="2" s="1"/>
  <c r="K29" i="4"/>
  <c r="K13" i="2" s="1"/>
  <c r="K30" i="4"/>
  <c r="K14" i="2" s="1"/>
  <c r="K31" i="4"/>
  <c r="K15" i="2" s="1"/>
  <c r="B93" i="4" l="1"/>
  <c r="C93" i="4"/>
  <c r="B62" i="4"/>
  <c r="C62" i="4"/>
  <c r="L15" i="2" l="1"/>
  <c r="B87" i="4" l="1"/>
  <c r="B88" i="4"/>
  <c r="C88" i="4"/>
  <c r="B89" i="4"/>
  <c r="C89" i="4"/>
  <c r="B90" i="4"/>
  <c r="C90" i="4"/>
  <c r="B91" i="4"/>
  <c r="C91" i="4"/>
  <c r="B92" i="4"/>
  <c r="C92" i="4"/>
  <c r="C87" i="4"/>
  <c r="B57" i="4"/>
  <c r="C57" i="4"/>
  <c r="B58" i="4"/>
  <c r="C58" i="4"/>
  <c r="B59" i="4"/>
  <c r="C59" i="4"/>
  <c r="B60" i="4"/>
  <c r="C60" i="4"/>
  <c r="B61" i="4"/>
  <c r="C61" i="4"/>
  <c r="C56" i="4"/>
  <c r="B56" i="4"/>
  <c r="L14" i="2" l="1"/>
  <c r="K16" i="2"/>
  <c r="L13" i="2"/>
  <c r="L12" i="2"/>
  <c r="L11" i="2"/>
  <c r="L10" i="2"/>
  <c r="L9" i="2"/>
  <c r="H16" i="2" l="1"/>
  <c r="D16" i="2"/>
  <c r="J16" i="2" l="1"/>
  <c r="F16" i="2"/>
  <c r="E16" i="2"/>
  <c r="B16" i="2"/>
  <c r="C16" i="2"/>
  <c r="L16" i="2" l="1"/>
</calcChain>
</file>

<file path=xl/sharedStrings.xml><?xml version="1.0" encoding="utf-8"?>
<sst xmlns="http://schemas.openxmlformats.org/spreadsheetml/2006/main" count="67" uniqueCount="56">
  <si>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</si>
  <si>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</si>
  <si>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</si>
  <si>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</si>
  <si>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</si>
  <si>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</si>
  <si>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</si>
  <si>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</si>
  <si>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</si>
  <si>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</si>
  <si>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</si>
  <si>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</si>
  <si>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</si>
  <si>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</si>
  <si>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</si>
  <si>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</si>
  <si>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</si>
  <si>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</si>
  <si>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</si>
  <si>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</si>
  <si>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</si>
  <si>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</si>
  <si>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</si>
  <si>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</si>
  <si>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</si>
  <si>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</si>
  <si>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</si>
  <si>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</si>
  <si>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</si>
  <si>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</si>
  <si>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</si>
  <si>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</si>
  <si>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</si>
  <si>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</si>
  <si>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</si>
  <si>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</si>
  <si>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</si>
  <si>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</si>
  <si>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</si>
  <si>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</si>
  <si>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</si>
  <si>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</si>
  <si>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</si>
  <si>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</si>
  <si>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</si>
  <si>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TRIMESTRE</t>
  </si>
  <si>
    <t>REPORTE TRIMESTRAL PARTICIPACIONES</t>
  </si>
  <si>
    <t>REPORTE TRIMESTRAL PARTICIPACIONES ESTATALES Y COMPENSATORIOS</t>
  </si>
  <si>
    <t>RAMO 33</t>
  </si>
  <si>
    <t>San Felipe</t>
  </si>
  <si>
    <t xml:space="preserve">DE </t>
  </si>
  <si>
    <t>EJERCICIO FISCAL 2023</t>
  </si>
  <si>
    <t xml:space="preserve">(ANEXO VII) PARTICIPACIONES FEDERALES MINISTRADAS A LOS MUNICIPIOS DEL 3ER TRIMESTRE </t>
  </si>
  <si>
    <t>SEPTIEMBRE</t>
  </si>
  <si>
    <t>AGOSTO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</si>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</sst>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sz val="7"/>
      <color theme="1"/>
      <name val="Calibri"/>
      <family val="2"/>
      <scheme val="minor"/>
    </font>
    <font>
      <sz val="7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7" fillId="3" borderId="4" xfId="0" applyFont="1" applyFill="1" applyBorder="1"/>
    <xf numFmtId="166" fontId="7" fillId="0" borderId="4" xfId="0" applyNumberFormat="1" applyFont="1" applyFill="1" applyBorder="1"/>
    <xf numFmtId="0" fontId="7" fillId="0" borderId="4" xfId="0" applyFont="1" applyFill="1" applyBorder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4" fontId="0" fillId="0" borderId="5" xfId="1" applyFont="1" applyBorder="1"/>
    <xf numFmtId="0" fontId="0" fillId="0" borderId="0" xfId="0" applyFill="1" applyBorder="1" applyAlignment="1"/>
    <xf numFmtId="0" fontId="5" fillId="0" borderId="0" xfId="0" applyFont="1"/>
    <xf numFmtId="0" fontId="0" fillId="0" borderId="0" xfId="0"/>
    <xf numFmtId="0" fontId="2" fillId="3" borderId="3" xfId="0" applyFont="1" applyFill="1" applyBorder="1"/>
    <xf numFmtId="166" fontId="2" fillId="3" borderId="3" xfId="0" applyNumberFormat="1" applyFont="1" applyFill="1" applyBorder="1"/>
    <xf numFmtId="166" fontId="2" fillId="0" borderId="3" xfId="0" applyNumberFormat="1" applyFont="1" applyFill="1" applyBorder="1"/>
    <xf numFmtId="166" fontId="2" fillId="0" borderId="3" xfId="0" applyNumberFormat="1" applyFont="1" applyFill="1" applyBorder="1"/>
    <xf numFmtId="164" fontId="4" fillId="3" borderId="3" xfId="8" applyFont="1" applyFill="1" applyBorder="1"/>
    <xf numFmtId="164" fontId="4" fillId="3" borderId="4" xfId="8" applyFont="1" applyFill="1" applyBorder="1"/>
    <xf numFmtId="165" fontId="4" fillId="3" borderId="2" xfId="6" applyFont="1" applyFill="1" applyBorder="1"/>
    <xf numFmtId="165" fontId="4" fillId="3" borderId="3" xfId="6" applyFont="1" applyFill="1" applyBorder="1"/>
    <xf numFmtId="165" fontId="3" fillId="3" borderId="0" xfId="6" applyFont="1" applyFill="1"/>
    <xf numFmtId="165" fontId="4" fillId="3" borderId="4" xfId="6" applyFont="1" applyFill="1" applyBorder="1"/>
    <xf numFmtId="166" fontId="2" fillId="0" borderId="3" xfId="0" applyNumberFormat="1" applyFont="1" applyFill="1" applyBorder="1"/>
    <xf numFmtId="164" fontId="4" fillId="3" borderId="3" xfId="8" applyFont="1" applyFill="1" applyBorder="1"/>
    <xf numFmtId="164" fontId="4" fillId="3" borderId="4" xfId="8" applyFont="1" applyFill="1" applyBorder="1"/>
    <xf numFmtId="165" fontId="4" fillId="3" borderId="2" xfId="6" applyFont="1" applyFill="1" applyBorder="1"/>
    <xf numFmtId="165" fontId="4" fillId="3" borderId="3" xfId="6" applyFont="1" applyFill="1" applyBorder="1"/>
    <xf numFmtId="165" fontId="3" fillId="3" borderId="0" xfId="6" applyFont="1" applyFill="1"/>
    <xf numFmtId="165" fontId="4" fillId="3" borderId="4" xfId="6" applyFont="1" applyFill="1" applyBorder="1"/>
    <xf numFmtId="164" fontId="4" fillId="3" borderId="3" xfId="8" applyFont="1" applyFill="1" applyBorder="1"/>
    <xf numFmtId="164" fontId="4" fillId="3" borderId="4" xfId="8" applyFont="1" applyFill="1" applyBorder="1"/>
    <xf numFmtId="165" fontId="4" fillId="3" borderId="2" xfId="6" applyFont="1" applyFill="1" applyBorder="1"/>
    <xf numFmtId="165" fontId="4" fillId="3" borderId="3" xfId="6" applyFont="1" applyFill="1" applyBorder="1"/>
    <xf numFmtId="165" fontId="3" fillId="3" borderId="0" xfId="6" applyFont="1" applyFill="1"/>
    <xf numFmtId="165" fontId="4" fillId="3" borderId="4" xfId="6" applyFont="1" applyFill="1" applyBorder="1"/>
    <xf numFmtId="166" fontId="2" fillId="0" borderId="3" xfId="0" applyNumberFormat="1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0">
    <cellStyle name="Millares 2" xfId="2"/>
    <cellStyle name="Millares 3" xfId="6"/>
    <cellStyle name="Moneda" xfId="1" builtinId="4"/>
    <cellStyle name="Moneda 2" xfId="4"/>
    <cellStyle name="Moneda 2 2" xfId="8"/>
    <cellStyle name="Moneda 3" xfId="5"/>
    <cellStyle name="Moneda 3 2" xfId="9"/>
    <cellStyle name="Moneda 4" xfId="3"/>
    <cellStyle name="Moneda 5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4" workbookViewId="0">
      <selection activeCell="H29" sqref="H29"/>
    </sheetView>
  </sheetViews>
  <sheetFormatPr baseColWidth="10" defaultRowHeight="15" x14ac:dyDescent="0.25"/>
  <cols>
    <col min="2" max="3" width="16.28515625" bestFit="1" customWidth="1"/>
    <col min="4" max="4" width="15.140625" bestFit="1" customWidth="1"/>
    <col min="5" max="5" width="17.7109375" customWidth="1"/>
    <col min="6" max="6" width="14.140625" bestFit="1" customWidth="1"/>
    <col min="7" max="10" width="15.140625" bestFit="1" customWidth="1"/>
    <col min="11" max="11" width="17.5703125" customWidth="1"/>
  </cols>
  <sheetData>
    <row r="1" spans="1:11" ht="15.75" thickBot="1" x14ac:dyDescent="0.3"/>
    <row r="2" spans="1:11" ht="15.75" thickBot="1" x14ac:dyDescent="0.3">
      <c r="B2" s="45" t="s">
        <v>46</v>
      </c>
      <c r="C2" s="46"/>
      <c r="D2" s="46"/>
      <c r="E2" s="46"/>
      <c r="F2" s="46"/>
      <c r="G2" s="46"/>
      <c r="H2" s="46"/>
      <c r="I2" s="46"/>
      <c r="J2" s="46"/>
      <c r="K2" s="47"/>
    </row>
    <row r="3" spans="1:11" x14ac:dyDescent="0.25">
      <c r="A3" t="s">
        <v>55</v>
      </c>
      <c r="B3" s="24">
        <v>155670361</v>
      </c>
      <c r="C3" s="24">
        <v>25018444</v>
      </c>
      <c r="D3" s="24">
        <v>0</v>
      </c>
      <c r="E3" s="24">
        <v>3430365</v>
      </c>
      <c r="F3" s="24">
        <v>504730</v>
      </c>
      <c r="G3" s="24">
        <v>3449687</v>
      </c>
      <c r="H3" s="24">
        <v>23310502</v>
      </c>
      <c r="I3" s="24">
        <v>6203037</v>
      </c>
      <c r="J3" s="24">
        <v>843090</v>
      </c>
      <c r="K3" s="24">
        <v>16953759</v>
      </c>
    </row>
    <row r="4" spans="1:11" x14ac:dyDescent="0.25">
      <c r="B4" s="24">
        <v>290556426</v>
      </c>
      <c r="C4" s="24">
        <v>46696570</v>
      </c>
      <c r="D4" s="24">
        <v>0</v>
      </c>
      <c r="E4" s="24">
        <v>3841066</v>
      </c>
      <c r="F4" s="24">
        <v>565158</v>
      </c>
      <c r="G4" s="24">
        <v>6438736</v>
      </c>
      <c r="H4" s="24">
        <v>43509256</v>
      </c>
      <c r="I4" s="24">
        <v>10706981</v>
      </c>
      <c r="J4" s="24">
        <v>1762896</v>
      </c>
      <c r="K4" s="24">
        <v>234131</v>
      </c>
    </row>
    <row r="5" spans="1:11" x14ac:dyDescent="0.25">
      <c r="B5" s="24">
        <v>84033587</v>
      </c>
      <c r="C5" s="24">
        <v>13454876</v>
      </c>
      <c r="D5" s="24">
        <v>0</v>
      </c>
      <c r="E5" s="24">
        <v>887529</v>
      </c>
      <c r="F5" s="24">
        <v>130587</v>
      </c>
      <c r="G5" s="24">
        <v>2040720</v>
      </c>
      <c r="H5" s="24">
        <v>10761509</v>
      </c>
      <c r="I5" s="24">
        <v>4204131</v>
      </c>
      <c r="J5" s="24">
        <v>622452</v>
      </c>
      <c r="K5" s="24">
        <v>5923764</v>
      </c>
    </row>
    <row r="6" spans="1:11" x14ac:dyDescent="0.25">
      <c r="B6" s="24">
        <v>23517213</v>
      </c>
      <c r="C6" s="24">
        <v>3779827</v>
      </c>
      <c r="D6" s="24">
        <v>0</v>
      </c>
      <c r="E6" s="24">
        <v>256749</v>
      </c>
      <c r="F6" s="24">
        <v>37777</v>
      </c>
      <c r="G6" s="24">
        <v>520172</v>
      </c>
      <c r="H6" s="24">
        <v>3531473</v>
      </c>
      <c r="I6" s="24">
        <v>907321</v>
      </c>
      <c r="J6" s="24">
        <v>165529</v>
      </c>
      <c r="K6" s="24">
        <v>2722431</v>
      </c>
    </row>
    <row r="7" spans="1:11" x14ac:dyDescent="0.25">
      <c r="B7" s="24">
        <v>22279744</v>
      </c>
      <c r="C7" s="24">
        <v>3580792</v>
      </c>
      <c r="D7" s="24">
        <v>0</v>
      </c>
      <c r="E7" s="24">
        <v>254847</v>
      </c>
      <c r="F7" s="24">
        <v>37497</v>
      </c>
      <c r="G7" s="24">
        <v>493297</v>
      </c>
      <c r="H7" s="24">
        <v>3340580</v>
      </c>
      <c r="I7" s="24">
        <v>1066713</v>
      </c>
      <c r="J7" s="24">
        <v>227848</v>
      </c>
      <c r="K7" s="24">
        <v>3458506</v>
      </c>
    </row>
    <row r="8" spans="1:11" x14ac:dyDescent="0.25">
      <c r="B8" s="24">
        <v>7684222</v>
      </c>
      <c r="C8" s="24">
        <v>1234576</v>
      </c>
      <c r="D8" s="24">
        <v>0</v>
      </c>
      <c r="E8" s="24">
        <v>271598</v>
      </c>
      <c r="F8" s="24">
        <v>39962</v>
      </c>
      <c r="G8" s="24">
        <v>171655</v>
      </c>
      <c r="H8" s="24">
        <v>1136667</v>
      </c>
      <c r="I8" s="24">
        <v>862001</v>
      </c>
      <c r="J8" s="24">
        <v>27456</v>
      </c>
      <c r="K8" s="24">
        <v>804677</v>
      </c>
    </row>
    <row r="9" spans="1:11" x14ac:dyDescent="0.25">
      <c r="B9" s="24">
        <v>4547450</v>
      </c>
      <c r="C9" s="24">
        <v>730909</v>
      </c>
      <c r="D9" s="24">
        <v>0</v>
      </c>
      <c r="E9" s="24">
        <v>18248</v>
      </c>
      <c r="F9" s="24">
        <v>2685</v>
      </c>
      <c r="G9" s="24">
        <v>100531</v>
      </c>
      <c r="H9" s="24">
        <v>683415</v>
      </c>
      <c r="I9" s="24">
        <v>1833122</v>
      </c>
      <c r="J9" s="24">
        <v>32972</v>
      </c>
      <c r="K9" s="24">
        <v>0</v>
      </c>
    </row>
    <row r="10" spans="1:11" x14ac:dyDescent="0.25">
      <c r="A10" t="s">
        <v>54</v>
      </c>
      <c r="B10" s="31">
        <v>139042177</v>
      </c>
      <c r="C10" s="31">
        <v>21986464</v>
      </c>
      <c r="D10" s="31">
        <v>0</v>
      </c>
      <c r="E10" s="31">
        <v>3233635</v>
      </c>
      <c r="F10" s="31">
        <v>504730</v>
      </c>
      <c r="G10" s="31">
        <v>4052922</v>
      </c>
      <c r="H10" s="31">
        <v>9708774</v>
      </c>
      <c r="I10" s="31">
        <v>6649241</v>
      </c>
      <c r="J10" s="31">
        <v>1278217</v>
      </c>
      <c r="K10" s="31">
        <v>25858177</v>
      </c>
    </row>
    <row r="11" spans="1:11" x14ac:dyDescent="0.25">
      <c r="B11" s="31">
        <v>259524970</v>
      </c>
      <c r="C11" s="31">
        <v>41038171</v>
      </c>
      <c r="D11" s="31">
        <v>0</v>
      </c>
      <c r="E11" s="31">
        <v>3620782</v>
      </c>
      <c r="F11" s="31">
        <v>565158</v>
      </c>
      <c r="G11" s="31">
        <v>7564858</v>
      </c>
      <c r="H11" s="31">
        <v>18121618</v>
      </c>
      <c r="I11" s="31">
        <v>11259686</v>
      </c>
      <c r="J11" s="31">
        <v>2672745</v>
      </c>
      <c r="K11" s="31">
        <v>31056578</v>
      </c>
    </row>
    <row r="12" spans="1:11" x14ac:dyDescent="0.25">
      <c r="B12" s="31">
        <v>59055914</v>
      </c>
      <c r="C12" s="31">
        <v>9338395</v>
      </c>
      <c r="D12" s="31">
        <v>0</v>
      </c>
      <c r="E12" s="31">
        <v>836630</v>
      </c>
      <c r="F12" s="31">
        <v>130587</v>
      </c>
      <c r="G12" s="31">
        <v>1721413</v>
      </c>
      <c r="H12" s="31">
        <v>4123644</v>
      </c>
      <c r="I12" s="31">
        <v>3164272</v>
      </c>
      <c r="J12" s="31">
        <v>943706</v>
      </c>
      <c r="K12" s="31">
        <v>6244003</v>
      </c>
    </row>
    <row r="13" spans="1:11" x14ac:dyDescent="0.25">
      <c r="B13" s="31">
        <v>21092501</v>
      </c>
      <c r="C13" s="31">
        <v>3335315</v>
      </c>
      <c r="D13" s="31">
        <v>0</v>
      </c>
      <c r="E13" s="31">
        <v>242025</v>
      </c>
      <c r="F13" s="31">
        <v>37777</v>
      </c>
      <c r="G13" s="31">
        <v>614822</v>
      </c>
      <c r="H13" s="31">
        <v>1472807</v>
      </c>
      <c r="I13" s="31">
        <v>946898</v>
      </c>
      <c r="J13" s="31">
        <v>250960</v>
      </c>
      <c r="K13" s="31">
        <v>4212106</v>
      </c>
    </row>
    <row r="14" spans="1:11" x14ac:dyDescent="0.25">
      <c r="B14" s="31">
        <v>19938111</v>
      </c>
      <c r="C14" s="31">
        <v>3152774</v>
      </c>
      <c r="D14" s="31">
        <v>0</v>
      </c>
      <c r="E14" s="31">
        <v>240232</v>
      </c>
      <c r="F14" s="31">
        <v>37497</v>
      </c>
      <c r="G14" s="31">
        <v>581173</v>
      </c>
      <c r="H14" s="31">
        <v>1392201</v>
      </c>
      <c r="I14" s="31">
        <v>1144913</v>
      </c>
      <c r="J14" s="31">
        <v>345442</v>
      </c>
      <c r="K14" s="31">
        <v>4644699</v>
      </c>
    </row>
    <row r="15" spans="1:11" x14ac:dyDescent="0.25">
      <c r="B15" s="31">
        <v>6740552</v>
      </c>
      <c r="C15" s="31">
        <v>1065870</v>
      </c>
      <c r="D15" s="31">
        <v>0</v>
      </c>
      <c r="E15" s="31">
        <v>256022</v>
      </c>
      <c r="F15" s="31">
        <v>39962</v>
      </c>
      <c r="G15" s="31">
        <v>196479</v>
      </c>
      <c r="H15" s="31">
        <v>470666</v>
      </c>
      <c r="I15" s="31">
        <v>878784</v>
      </c>
      <c r="J15" s="31">
        <v>41627</v>
      </c>
      <c r="K15" s="31">
        <v>527578</v>
      </c>
    </row>
    <row r="16" spans="1:11" x14ac:dyDescent="0.25">
      <c r="B16" s="31">
        <v>4083387</v>
      </c>
      <c r="C16" s="31">
        <v>645698</v>
      </c>
      <c r="D16" s="31">
        <v>0</v>
      </c>
      <c r="E16" s="31">
        <v>17202</v>
      </c>
      <c r="F16" s="31">
        <v>2685</v>
      </c>
      <c r="G16" s="31">
        <v>119026</v>
      </c>
      <c r="H16" s="31">
        <v>285127</v>
      </c>
      <c r="I16" s="31">
        <v>1865679</v>
      </c>
      <c r="J16" s="31">
        <v>74703</v>
      </c>
      <c r="K16" s="31">
        <v>955755</v>
      </c>
    </row>
    <row r="17" spans="1:11" x14ac:dyDescent="0.25">
      <c r="A17" t="s">
        <v>53</v>
      </c>
      <c r="B17" s="44">
        <v>98704019</v>
      </c>
      <c r="C17" s="44">
        <v>14618961</v>
      </c>
      <c r="D17" s="44"/>
      <c r="E17" s="44">
        <v>3422528</v>
      </c>
      <c r="F17" s="44">
        <v>504730</v>
      </c>
      <c r="G17" s="44">
        <v>3793174</v>
      </c>
      <c r="H17" s="44">
        <v>2983801</v>
      </c>
      <c r="I17" s="44">
        <v>6355265</v>
      </c>
      <c r="J17" s="44">
        <v>2311493</v>
      </c>
      <c r="K17" s="44">
        <v>14272296</v>
      </c>
    </row>
    <row r="18" spans="1:11" x14ac:dyDescent="0.25">
      <c r="B18" s="44">
        <v>184233002</v>
      </c>
      <c r="C18" s="44">
        <v>27286580</v>
      </c>
      <c r="D18" s="44"/>
      <c r="E18" s="44">
        <v>3832290</v>
      </c>
      <c r="F18" s="44">
        <v>565158</v>
      </c>
      <c r="G18" s="44">
        <v>7080033</v>
      </c>
      <c r="H18" s="44">
        <v>5569323</v>
      </c>
      <c r="I18" s="44">
        <v>10761872</v>
      </c>
      <c r="J18" s="44">
        <v>4833321</v>
      </c>
      <c r="K18" s="44">
        <v>17179265</v>
      </c>
    </row>
    <row r="19" spans="1:11" x14ac:dyDescent="0.25">
      <c r="B19" s="44">
        <v>41922934</v>
      </c>
      <c r="C19" s="44">
        <v>6209167</v>
      </c>
      <c r="D19" s="44"/>
      <c r="E19" s="44">
        <v>885502</v>
      </c>
      <c r="F19" s="44">
        <v>130587</v>
      </c>
      <c r="G19" s="44">
        <v>1611089</v>
      </c>
      <c r="H19" s="44">
        <v>1267321</v>
      </c>
      <c r="I19" s="44">
        <v>3024373</v>
      </c>
      <c r="J19" s="44">
        <v>1706573</v>
      </c>
      <c r="K19" s="44">
        <v>7446267</v>
      </c>
    </row>
    <row r="20" spans="1:11" x14ac:dyDescent="0.25">
      <c r="B20" s="44">
        <v>14973259</v>
      </c>
      <c r="C20" s="44">
        <v>2217676</v>
      </c>
      <c r="D20" s="44"/>
      <c r="E20" s="44">
        <v>256163</v>
      </c>
      <c r="F20" s="44">
        <v>37777</v>
      </c>
      <c r="G20" s="44">
        <v>575419</v>
      </c>
      <c r="H20" s="44">
        <v>452638</v>
      </c>
      <c r="I20" s="44">
        <v>905033</v>
      </c>
      <c r="J20" s="44">
        <v>453830</v>
      </c>
      <c r="K20" s="44">
        <v>2800813</v>
      </c>
    </row>
    <row r="21" spans="1:11" x14ac:dyDescent="0.25">
      <c r="B21" s="44">
        <v>14153775</v>
      </c>
      <c r="C21" s="44">
        <v>2096303</v>
      </c>
      <c r="D21" s="44"/>
      <c r="E21" s="44">
        <v>254265</v>
      </c>
      <c r="F21" s="44">
        <v>37497</v>
      </c>
      <c r="G21" s="44">
        <v>543926</v>
      </c>
      <c r="H21" s="44">
        <v>427866</v>
      </c>
      <c r="I21" s="44">
        <v>1094294</v>
      </c>
      <c r="J21" s="44">
        <v>624688</v>
      </c>
      <c r="K21" s="44">
        <v>1888147</v>
      </c>
    </row>
    <row r="22" spans="1:11" x14ac:dyDescent="0.25">
      <c r="B22" s="44">
        <v>4785020</v>
      </c>
      <c r="C22" s="44">
        <v>708705</v>
      </c>
      <c r="D22" s="44"/>
      <c r="E22" s="44">
        <v>270977</v>
      </c>
      <c r="F22" s="44">
        <v>39962</v>
      </c>
      <c r="G22" s="44">
        <v>183887</v>
      </c>
      <c r="H22" s="44">
        <v>144650</v>
      </c>
      <c r="I22" s="44">
        <v>839931</v>
      </c>
      <c r="J22" s="44">
        <v>75277</v>
      </c>
      <c r="K22" s="44">
        <v>1069682</v>
      </c>
    </row>
    <row r="23" spans="1:11" x14ac:dyDescent="0.25">
      <c r="B23" s="44">
        <v>2898737</v>
      </c>
      <c r="C23" s="44">
        <v>429329</v>
      </c>
      <c r="D23" s="44"/>
      <c r="E23" s="44">
        <v>18206</v>
      </c>
      <c r="F23" s="44">
        <v>2685</v>
      </c>
      <c r="G23" s="44">
        <v>111398</v>
      </c>
      <c r="H23" s="44">
        <v>87628</v>
      </c>
      <c r="I23" s="44">
        <v>1783193</v>
      </c>
      <c r="J23" s="44">
        <v>135091</v>
      </c>
      <c r="K23" s="44">
        <v>268318</v>
      </c>
    </row>
    <row r="24" spans="1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9" t="s">
        <v>45</v>
      </c>
      <c r="B25" s="17">
        <f t="shared" ref="B25:K25" si="0">B17+B10+B3</f>
        <v>393416557</v>
      </c>
      <c r="C25" s="17">
        <f t="shared" si="0"/>
        <v>61623869</v>
      </c>
      <c r="D25" s="17">
        <f t="shared" si="0"/>
        <v>0</v>
      </c>
      <c r="E25" s="17">
        <f t="shared" si="0"/>
        <v>10086528</v>
      </c>
      <c r="F25" s="17">
        <f t="shared" si="0"/>
        <v>1514190</v>
      </c>
      <c r="G25" s="17">
        <f t="shared" ref="G25:G31" si="1">G17+G10+G3</f>
        <v>11295783</v>
      </c>
      <c r="H25" s="17">
        <f t="shared" si="0"/>
        <v>36003077</v>
      </c>
      <c r="I25" s="17">
        <f t="shared" ref="I25:I31" si="2">I17+I10+I3</f>
        <v>19207543</v>
      </c>
      <c r="J25" s="17">
        <f t="shared" si="0"/>
        <v>4432800</v>
      </c>
      <c r="K25" s="17">
        <f t="shared" si="0"/>
        <v>57084232</v>
      </c>
    </row>
    <row r="26" spans="1:11" x14ac:dyDescent="0.25">
      <c r="B26" s="17">
        <f t="shared" ref="B26:K26" si="3">B18+B11+B4</f>
        <v>734314398</v>
      </c>
      <c r="C26" s="17">
        <f t="shared" si="3"/>
        <v>115021321</v>
      </c>
      <c r="D26" s="17">
        <f t="shared" si="3"/>
        <v>0</v>
      </c>
      <c r="E26" s="17">
        <f t="shared" si="3"/>
        <v>11294138</v>
      </c>
      <c r="F26" s="17">
        <f t="shared" si="3"/>
        <v>1695474</v>
      </c>
      <c r="G26" s="17">
        <f t="shared" si="1"/>
        <v>21083627</v>
      </c>
      <c r="H26" s="17">
        <f t="shared" si="3"/>
        <v>67200197</v>
      </c>
      <c r="I26" s="17">
        <f t="shared" si="2"/>
        <v>32728539</v>
      </c>
      <c r="J26" s="17">
        <f t="shared" si="3"/>
        <v>9268962</v>
      </c>
      <c r="K26" s="17">
        <f t="shared" si="3"/>
        <v>48469974</v>
      </c>
    </row>
    <row r="27" spans="1:11" x14ac:dyDescent="0.25">
      <c r="B27" s="17">
        <f t="shared" ref="B27:K27" si="4">B19+B12+B5</f>
        <v>185012435</v>
      </c>
      <c r="C27" s="17">
        <f t="shared" si="4"/>
        <v>29002438</v>
      </c>
      <c r="D27" s="17">
        <f t="shared" si="4"/>
        <v>0</v>
      </c>
      <c r="E27" s="17">
        <f t="shared" si="4"/>
        <v>2609661</v>
      </c>
      <c r="F27" s="17">
        <f t="shared" si="4"/>
        <v>391761</v>
      </c>
      <c r="G27" s="17">
        <f t="shared" si="1"/>
        <v>5373222</v>
      </c>
      <c r="H27" s="17">
        <f t="shared" si="4"/>
        <v>16152474</v>
      </c>
      <c r="I27" s="17">
        <f t="shared" si="2"/>
        <v>10392776</v>
      </c>
      <c r="J27" s="17">
        <f t="shared" si="4"/>
        <v>3272731</v>
      </c>
      <c r="K27" s="17">
        <f t="shared" si="4"/>
        <v>19614034</v>
      </c>
    </row>
    <row r="28" spans="1:11" x14ac:dyDescent="0.25">
      <c r="B28" s="17">
        <f t="shared" ref="B28:K28" si="5">B20+B13+B6</f>
        <v>59582973</v>
      </c>
      <c r="C28" s="17">
        <f t="shared" si="5"/>
        <v>9332818</v>
      </c>
      <c r="D28" s="17">
        <f t="shared" si="5"/>
        <v>0</v>
      </c>
      <c r="E28" s="17">
        <f t="shared" si="5"/>
        <v>754937</v>
      </c>
      <c r="F28" s="17">
        <f t="shared" si="5"/>
        <v>113331</v>
      </c>
      <c r="G28" s="17">
        <f t="shared" si="1"/>
        <v>1710413</v>
      </c>
      <c r="H28" s="17">
        <f t="shared" si="5"/>
        <v>5456918</v>
      </c>
      <c r="I28" s="17">
        <f t="shared" si="2"/>
        <v>2759252</v>
      </c>
      <c r="J28" s="17">
        <f t="shared" si="5"/>
        <v>870319</v>
      </c>
      <c r="K28" s="17">
        <f t="shared" si="5"/>
        <v>9735350</v>
      </c>
    </row>
    <row r="29" spans="1:11" x14ac:dyDescent="0.25">
      <c r="B29" s="17">
        <f t="shared" ref="B29:K29" si="6">B21+B14+B7</f>
        <v>56371630</v>
      </c>
      <c r="C29" s="17">
        <f t="shared" si="6"/>
        <v>8829869</v>
      </c>
      <c r="D29" s="17">
        <f t="shared" si="6"/>
        <v>0</v>
      </c>
      <c r="E29" s="17">
        <f t="shared" si="6"/>
        <v>749344</v>
      </c>
      <c r="F29" s="17">
        <f t="shared" si="6"/>
        <v>112491</v>
      </c>
      <c r="G29" s="17">
        <f t="shared" si="1"/>
        <v>1618396</v>
      </c>
      <c r="H29" s="17">
        <f t="shared" si="6"/>
        <v>5160647</v>
      </c>
      <c r="I29" s="17">
        <f t="shared" si="2"/>
        <v>3305920</v>
      </c>
      <c r="J29" s="17">
        <f t="shared" si="6"/>
        <v>1197978</v>
      </c>
      <c r="K29" s="17">
        <f t="shared" si="6"/>
        <v>9991352</v>
      </c>
    </row>
    <row r="30" spans="1:11" x14ac:dyDescent="0.25">
      <c r="B30" s="17">
        <f t="shared" ref="B30:K30" si="7">B22+B15+B8</f>
        <v>19209794</v>
      </c>
      <c r="C30" s="17">
        <f t="shared" si="7"/>
        <v>3009151</v>
      </c>
      <c r="D30" s="17">
        <f t="shared" si="7"/>
        <v>0</v>
      </c>
      <c r="E30" s="17">
        <f t="shared" si="7"/>
        <v>798597</v>
      </c>
      <c r="F30" s="17">
        <f t="shared" si="7"/>
        <v>119886</v>
      </c>
      <c r="G30" s="17">
        <f t="shared" si="1"/>
        <v>552021</v>
      </c>
      <c r="H30" s="17">
        <f t="shared" si="7"/>
        <v>1751983</v>
      </c>
      <c r="I30" s="17">
        <f t="shared" si="2"/>
        <v>2580716</v>
      </c>
      <c r="J30" s="17">
        <f t="shared" si="7"/>
        <v>144360</v>
      </c>
      <c r="K30" s="17">
        <f t="shared" si="7"/>
        <v>2401937</v>
      </c>
    </row>
    <row r="31" spans="1:11" x14ac:dyDescent="0.25">
      <c r="B31" s="17">
        <f t="shared" ref="B31:K31" si="8">B23+B16+B9</f>
        <v>11529574</v>
      </c>
      <c r="C31" s="17">
        <f t="shared" si="8"/>
        <v>1805936</v>
      </c>
      <c r="D31" s="17">
        <f t="shared" si="8"/>
        <v>0</v>
      </c>
      <c r="E31" s="17">
        <f t="shared" si="8"/>
        <v>53656</v>
      </c>
      <c r="F31" s="17">
        <f t="shared" si="8"/>
        <v>8055</v>
      </c>
      <c r="G31" s="17">
        <f t="shared" si="1"/>
        <v>330955</v>
      </c>
      <c r="H31" s="17">
        <f t="shared" si="8"/>
        <v>1056170</v>
      </c>
      <c r="I31" s="17">
        <f t="shared" si="2"/>
        <v>5481994</v>
      </c>
      <c r="J31" s="17">
        <f t="shared" si="8"/>
        <v>242766</v>
      </c>
      <c r="K31" s="17">
        <f t="shared" si="8"/>
        <v>1224073</v>
      </c>
    </row>
    <row r="32" spans="1:11" ht="15.75" thickBot="1" x14ac:dyDescent="0.3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 thickBot="1" x14ac:dyDescent="0.3">
      <c r="B33" s="45" t="s">
        <v>47</v>
      </c>
      <c r="C33" s="46"/>
      <c r="D33" s="46"/>
      <c r="E33" s="46"/>
      <c r="F33" s="46"/>
      <c r="G33" s="46"/>
      <c r="H33" s="46"/>
      <c r="I33" s="46"/>
      <c r="J33" s="46"/>
      <c r="K33" s="47"/>
    </row>
    <row r="34" spans="1:11" x14ac:dyDescent="0.25">
      <c r="A34" t="s">
        <v>55</v>
      </c>
      <c r="B34" s="25">
        <v>22904690</v>
      </c>
      <c r="C34" s="25">
        <v>10746468</v>
      </c>
    </row>
    <row r="35" spans="1:11" x14ac:dyDescent="0.25">
      <c r="B35" s="25">
        <v>54732707</v>
      </c>
      <c r="C35" s="25">
        <v>20320290</v>
      </c>
    </row>
    <row r="36" spans="1:11" x14ac:dyDescent="0.25">
      <c r="B36" s="25">
        <v>4928725</v>
      </c>
      <c r="C36" s="25">
        <v>672682</v>
      </c>
    </row>
    <row r="37" spans="1:11" x14ac:dyDescent="0.25">
      <c r="B37" s="25">
        <v>1985854</v>
      </c>
      <c r="C37" s="25">
        <v>5467296</v>
      </c>
    </row>
    <row r="38" spans="1:11" x14ac:dyDescent="0.25">
      <c r="B38" s="25">
        <v>2284069</v>
      </c>
      <c r="C38" s="25">
        <v>330286</v>
      </c>
    </row>
    <row r="39" spans="1:11" x14ac:dyDescent="0.25">
      <c r="B39" s="25">
        <v>1310291</v>
      </c>
      <c r="C39" s="25">
        <v>277344</v>
      </c>
    </row>
    <row r="40" spans="1:11" x14ac:dyDescent="0.25">
      <c r="B40" s="26">
        <v>120494</v>
      </c>
      <c r="C40" s="26">
        <v>76141</v>
      </c>
    </row>
    <row r="41" spans="1:11" x14ac:dyDescent="0.25">
      <c r="A41" t="s">
        <v>54</v>
      </c>
      <c r="B41" s="32">
        <v>29082889</v>
      </c>
      <c r="C41" s="32">
        <v>13854211</v>
      </c>
    </row>
    <row r="42" spans="1:11" x14ac:dyDescent="0.25">
      <c r="B42" s="32">
        <v>70042192</v>
      </c>
      <c r="C42" s="32">
        <v>26321810</v>
      </c>
    </row>
    <row r="43" spans="1:11" x14ac:dyDescent="0.25">
      <c r="B43" s="32">
        <v>6190130</v>
      </c>
      <c r="C43" s="32">
        <v>766548</v>
      </c>
    </row>
    <row r="44" spans="1:11" x14ac:dyDescent="0.25">
      <c r="B44" s="32">
        <v>2529423</v>
      </c>
      <c r="C44" s="32">
        <v>7176286</v>
      </c>
    </row>
    <row r="45" spans="1:11" x14ac:dyDescent="0.25">
      <c r="B45" s="32">
        <v>2900146</v>
      </c>
      <c r="C45" s="32">
        <v>430075</v>
      </c>
    </row>
    <row r="46" spans="1:11" x14ac:dyDescent="0.25">
      <c r="B46" s="32">
        <v>1651536</v>
      </c>
      <c r="C46" s="32">
        <v>456819</v>
      </c>
    </row>
    <row r="47" spans="1:11" x14ac:dyDescent="0.25">
      <c r="B47" s="33">
        <v>152843</v>
      </c>
      <c r="C47" s="33">
        <v>143196</v>
      </c>
    </row>
    <row r="48" spans="1:11" x14ac:dyDescent="0.25">
      <c r="A48" t="s">
        <v>53</v>
      </c>
      <c r="B48" s="38">
        <v>22934348</v>
      </c>
      <c r="C48" s="38">
        <v>11036738</v>
      </c>
    </row>
    <row r="49" spans="1:11" x14ac:dyDescent="0.25">
      <c r="B49" s="38">
        <v>55429603</v>
      </c>
      <c r="C49" s="38">
        <v>20900281</v>
      </c>
    </row>
    <row r="50" spans="1:11" x14ac:dyDescent="0.25">
      <c r="B50" s="38">
        <v>4912017</v>
      </c>
      <c r="C50" s="38">
        <v>630408</v>
      </c>
    </row>
    <row r="51" spans="1:11" x14ac:dyDescent="0.25">
      <c r="B51" s="38">
        <v>1994483</v>
      </c>
      <c r="C51" s="38">
        <v>5592407</v>
      </c>
    </row>
    <row r="52" spans="1:11" x14ac:dyDescent="0.25">
      <c r="B52" s="38">
        <v>2299241</v>
      </c>
      <c r="C52" s="38">
        <v>326291</v>
      </c>
    </row>
    <row r="53" spans="1:11" x14ac:dyDescent="0.25">
      <c r="B53" s="38">
        <v>1301170</v>
      </c>
      <c r="C53" s="38">
        <v>208355</v>
      </c>
    </row>
    <row r="54" spans="1:11" x14ac:dyDescent="0.25">
      <c r="B54" s="39">
        <v>120617</v>
      </c>
      <c r="C54" s="39">
        <v>71232</v>
      </c>
    </row>
    <row r="56" spans="1:11" x14ac:dyDescent="0.25">
      <c r="A56" s="19" t="s">
        <v>45</v>
      </c>
      <c r="B56" s="17">
        <f>B34+B41+B48</f>
        <v>74921927</v>
      </c>
      <c r="C56" s="17">
        <f>C34+C41+C48</f>
        <v>35637417</v>
      </c>
    </row>
    <row r="57" spans="1:11" x14ac:dyDescent="0.25">
      <c r="B57" s="17">
        <f t="shared" ref="B57:C57" si="9">B35+B42+B49</f>
        <v>180204502</v>
      </c>
      <c r="C57" s="17">
        <f t="shared" si="9"/>
        <v>67542381</v>
      </c>
    </row>
    <row r="58" spans="1:11" x14ac:dyDescent="0.25">
      <c r="B58" s="17">
        <f t="shared" ref="B58:C58" si="10">B36+B43+B50</f>
        <v>16030872</v>
      </c>
      <c r="C58" s="17">
        <f t="shared" si="10"/>
        <v>2069638</v>
      </c>
    </row>
    <row r="59" spans="1:11" x14ac:dyDescent="0.25">
      <c r="B59" s="17">
        <f t="shared" ref="B59:C59" si="11">B37+B44+B51</f>
        <v>6509760</v>
      </c>
      <c r="C59" s="17">
        <f t="shared" si="11"/>
        <v>18235989</v>
      </c>
    </row>
    <row r="60" spans="1:11" x14ac:dyDescent="0.25">
      <c r="B60" s="17">
        <f t="shared" ref="B60:C60" si="12">B38+B45+B52</f>
        <v>7483456</v>
      </c>
      <c r="C60" s="17">
        <f t="shared" si="12"/>
        <v>1086652</v>
      </c>
    </row>
    <row r="61" spans="1:11" x14ac:dyDescent="0.25">
      <c r="B61" s="17">
        <f>B39+B46+B53</f>
        <v>4262997</v>
      </c>
      <c r="C61" s="17">
        <f>C39+C46+C53</f>
        <v>942518</v>
      </c>
    </row>
    <row r="62" spans="1:11" x14ac:dyDescent="0.25">
      <c r="B62" s="17">
        <f>B40+B47+B54</f>
        <v>393954</v>
      </c>
      <c r="C62" s="17">
        <f>C40+C47+C54</f>
        <v>290569</v>
      </c>
    </row>
    <row r="63" spans="1:11" ht="15.75" thickBot="1" x14ac:dyDescent="0.3"/>
    <row r="64" spans="1:11" ht="15.75" thickBot="1" x14ac:dyDescent="0.3">
      <c r="B64" s="48" t="s">
        <v>48</v>
      </c>
      <c r="C64" s="49"/>
      <c r="D64" s="49"/>
      <c r="E64" s="49"/>
      <c r="F64" s="50"/>
      <c r="G64" s="18"/>
      <c r="H64" s="18"/>
      <c r="I64" s="18"/>
      <c r="J64" s="18"/>
      <c r="K64" s="18"/>
    </row>
    <row r="65" spans="1:3" x14ac:dyDescent="0.25">
      <c r="A65" t="s">
        <v>55</v>
      </c>
      <c r="B65" s="27">
        <v>15301858</v>
      </c>
      <c r="C65" s="27">
        <v>75742257</v>
      </c>
    </row>
    <row r="66" spans="1:3" x14ac:dyDescent="0.25">
      <c r="B66" s="28">
        <v>34965788</v>
      </c>
      <c r="C66" s="28">
        <v>141179935</v>
      </c>
    </row>
    <row r="67" spans="1:3" x14ac:dyDescent="0.25">
      <c r="B67" s="29">
        <v>15191684</v>
      </c>
      <c r="C67" s="28">
        <v>32590842</v>
      </c>
    </row>
    <row r="68" spans="1:3" x14ac:dyDescent="0.25">
      <c r="B68" s="28">
        <v>3898714</v>
      </c>
      <c r="C68" s="28">
        <v>7963260</v>
      </c>
    </row>
    <row r="69" spans="1:3" x14ac:dyDescent="0.25">
      <c r="B69" s="28">
        <v>4449544</v>
      </c>
      <c r="C69" s="28">
        <v>9318132</v>
      </c>
    </row>
    <row r="70" spans="1:3" x14ac:dyDescent="0.25">
      <c r="B70" s="28">
        <v>6406330</v>
      </c>
      <c r="C70" s="28">
        <v>8633572</v>
      </c>
    </row>
    <row r="71" spans="1:3" x14ac:dyDescent="0.25">
      <c r="B71" s="30">
        <v>272517</v>
      </c>
      <c r="C71" s="30">
        <v>1348922</v>
      </c>
    </row>
    <row r="72" spans="1:3" x14ac:dyDescent="0.25">
      <c r="A72" t="s">
        <v>54</v>
      </c>
      <c r="B72" s="34">
        <v>15301858</v>
      </c>
      <c r="C72" s="34">
        <v>75742257</v>
      </c>
    </row>
    <row r="73" spans="1:3" x14ac:dyDescent="0.25">
      <c r="B73" s="35">
        <v>34965788</v>
      </c>
      <c r="C73" s="35">
        <v>141179935</v>
      </c>
    </row>
    <row r="74" spans="1:3" x14ac:dyDescent="0.25">
      <c r="B74" s="36">
        <v>15191684</v>
      </c>
      <c r="C74" s="35">
        <v>32590842</v>
      </c>
    </row>
    <row r="75" spans="1:3" x14ac:dyDescent="0.25">
      <c r="B75" s="35">
        <v>3898714</v>
      </c>
      <c r="C75" s="35">
        <v>7963260</v>
      </c>
    </row>
    <row r="76" spans="1:3" x14ac:dyDescent="0.25">
      <c r="B76" s="35">
        <v>4449544</v>
      </c>
      <c r="C76" s="35">
        <v>9318132</v>
      </c>
    </row>
    <row r="77" spans="1:3" x14ac:dyDescent="0.25">
      <c r="B77" s="35">
        <v>6406330</v>
      </c>
      <c r="C77" s="35">
        <v>8633572</v>
      </c>
    </row>
    <row r="78" spans="1:3" x14ac:dyDescent="0.25">
      <c r="B78" s="37">
        <v>272517</v>
      </c>
      <c r="C78" s="37">
        <v>1348922</v>
      </c>
    </row>
    <row r="79" spans="1:3" x14ac:dyDescent="0.25">
      <c r="A79" t="s">
        <v>53</v>
      </c>
      <c r="B79" s="40">
        <v>15301858</v>
      </c>
      <c r="C79" s="40">
        <v>75742257</v>
      </c>
    </row>
    <row r="80" spans="1:3" x14ac:dyDescent="0.25">
      <c r="B80" s="41">
        <v>34965788</v>
      </c>
      <c r="C80" s="41">
        <v>141179935</v>
      </c>
    </row>
    <row r="81" spans="1:3" x14ac:dyDescent="0.25">
      <c r="B81" s="42">
        <v>15191684</v>
      </c>
      <c r="C81" s="41">
        <v>32590842</v>
      </c>
    </row>
    <row r="82" spans="1:3" x14ac:dyDescent="0.25">
      <c r="B82" s="41">
        <v>3898714</v>
      </c>
      <c r="C82" s="41">
        <v>7963260</v>
      </c>
    </row>
    <row r="83" spans="1:3" x14ac:dyDescent="0.25">
      <c r="B83" s="41">
        <v>4449544</v>
      </c>
      <c r="C83" s="41">
        <v>9318132</v>
      </c>
    </row>
    <row r="84" spans="1:3" x14ac:dyDescent="0.25">
      <c r="B84" s="41">
        <v>6406330</v>
      </c>
      <c r="C84" s="41">
        <v>8633572</v>
      </c>
    </row>
    <row r="85" spans="1:3" x14ac:dyDescent="0.25">
      <c r="B85" s="43">
        <v>272517</v>
      </c>
      <c r="C85" s="43">
        <v>1348922</v>
      </c>
    </row>
    <row r="87" spans="1:3" x14ac:dyDescent="0.25">
      <c r="A87" s="19" t="s">
        <v>45</v>
      </c>
      <c r="B87" s="17">
        <f>B65+B72+B79</f>
        <v>45905574</v>
      </c>
      <c r="C87" s="17">
        <f>C65+C72+C79</f>
        <v>227226771</v>
      </c>
    </row>
    <row r="88" spans="1:3" x14ac:dyDescent="0.25">
      <c r="B88" s="17">
        <f t="shared" ref="B88:C88" si="13">B66+B73+B80</f>
        <v>104897364</v>
      </c>
      <c r="C88" s="17">
        <f t="shared" si="13"/>
        <v>423539805</v>
      </c>
    </row>
    <row r="89" spans="1:3" x14ac:dyDescent="0.25">
      <c r="B89" s="17">
        <f t="shared" ref="B89:C89" si="14">B67+B74+B81</f>
        <v>45575052</v>
      </c>
      <c r="C89" s="17">
        <f t="shared" si="14"/>
        <v>97772526</v>
      </c>
    </row>
    <row r="90" spans="1:3" x14ac:dyDescent="0.25">
      <c r="B90" s="17">
        <f t="shared" ref="B90:C90" si="15">B68+B75+B82</f>
        <v>11696142</v>
      </c>
      <c r="C90" s="17">
        <f t="shared" si="15"/>
        <v>23889780</v>
      </c>
    </row>
    <row r="91" spans="1:3" x14ac:dyDescent="0.25">
      <c r="B91" s="17">
        <f t="shared" ref="B91:C91" si="16">B69+B76+B83</f>
        <v>13348632</v>
      </c>
      <c r="C91" s="17">
        <f t="shared" si="16"/>
        <v>27954396</v>
      </c>
    </row>
    <row r="92" spans="1:3" x14ac:dyDescent="0.25">
      <c r="B92" s="17">
        <f t="shared" ref="B92:C93" si="17">B70+B77+B84</f>
        <v>19218990</v>
      </c>
      <c r="C92" s="17">
        <f t="shared" si="17"/>
        <v>25900716</v>
      </c>
    </row>
    <row r="93" spans="1:3" x14ac:dyDescent="0.25">
      <c r="B93" s="17">
        <f>B71+B78+B85</f>
        <v>817551</v>
      </c>
      <c r="C93" s="17">
        <f t="shared" si="17"/>
        <v>4046766</v>
      </c>
    </row>
  </sheetData>
  <mergeCells count="3">
    <mergeCell ref="B2:K2"/>
    <mergeCell ref="B33:K33"/>
    <mergeCell ref="B64:F6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" sqref="A4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15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50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42</v>
      </c>
      <c r="L5" s="4"/>
    </row>
    <row r="6" spans="1:12" x14ac:dyDescent="0.25">
      <c r="A6" s="4"/>
      <c r="B6" s="4" t="s">
        <v>24</v>
      </c>
      <c r="C6" s="4" t="s">
        <v>25</v>
      </c>
      <c r="D6" s="4" t="s">
        <v>26</v>
      </c>
      <c r="E6" s="4" t="s">
        <v>28</v>
      </c>
      <c r="F6" s="4" t="s">
        <v>27</v>
      </c>
      <c r="G6" s="4" t="s">
        <v>18</v>
      </c>
      <c r="H6" s="4" t="s">
        <v>29</v>
      </c>
      <c r="I6" s="4" t="s">
        <v>30</v>
      </c>
      <c r="J6" s="4" t="s">
        <v>31</v>
      </c>
      <c r="K6" s="4" t="s">
        <v>43</v>
      </c>
      <c r="L6" s="4" t="s">
        <v>2</v>
      </c>
    </row>
    <row r="7" spans="1:12" x14ac:dyDescent="0.25">
      <c r="A7" s="4"/>
      <c r="B7" s="4"/>
      <c r="C7" s="4"/>
      <c r="D7" s="4" t="s">
        <v>32</v>
      </c>
      <c r="E7" s="4"/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44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38</v>
      </c>
      <c r="H8" s="5"/>
      <c r="I8" s="5" t="s">
        <v>39</v>
      </c>
      <c r="J8" s="5" t="s">
        <v>41</v>
      </c>
      <c r="K8" s="5"/>
      <c r="L8" s="5"/>
    </row>
    <row r="9" spans="1:12" x14ac:dyDescent="0.25">
      <c r="A9" s="1" t="s">
        <v>3</v>
      </c>
      <c r="B9" s="16">
        <f>Reporte!B25</f>
        <v>393416557</v>
      </c>
      <c r="C9" s="23">
        <f>Reporte!C25</f>
        <v>61623869</v>
      </c>
      <c r="D9" s="23">
        <f>Reporte!D25</f>
        <v>0</v>
      </c>
      <c r="E9" s="23">
        <f>Reporte!E25</f>
        <v>10086528</v>
      </c>
      <c r="F9" s="23">
        <f>Reporte!F25</f>
        <v>1514190</v>
      </c>
      <c r="G9" s="23">
        <f>Reporte!G25</f>
        <v>11295783</v>
      </c>
      <c r="H9" s="23">
        <f>Reporte!H25</f>
        <v>36003077</v>
      </c>
      <c r="I9" s="23">
        <f>Reporte!I25</f>
        <v>19207543</v>
      </c>
      <c r="J9" s="23">
        <f>Reporte!J25</f>
        <v>4432800</v>
      </c>
      <c r="K9" s="23">
        <f>Reporte!K25</f>
        <v>57084232</v>
      </c>
      <c r="L9" s="6">
        <f t="shared" ref="L9:L13" si="0">SUM(B9:K9)</f>
        <v>594664579</v>
      </c>
    </row>
    <row r="10" spans="1:12" x14ac:dyDescent="0.25">
      <c r="A10" s="1" t="s">
        <v>4</v>
      </c>
      <c r="B10" s="23">
        <f>Reporte!B26</f>
        <v>734314398</v>
      </c>
      <c r="C10" s="23">
        <f>Reporte!C26</f>
        <v>115021321</v>
      </c>
      <c r="D10" s="23">
        <f>Reporte!D26</f>
        <v>0</v>
      </c>
      <c r="E10" s="23">
        <f>Reporte!E26</f>
        <v>11294138</v>
      </c>
      <c r="F10" s="23">
        <f>Reporte!F26</f>
        <v>1695474</v>
      </c>
      <c r="G10" s="23">
        <f>Reporte!G26</f>
        <v>21083627</v>
      </c>
      <c r="H10" s="23">
        <f>Reporte!H26</f>
        <v>67200197</v>
      </c>
      <c r="I10" s="23">
        <f>Reporte!I26</f>
        <v>32728539</v>
      </c>
      <c r="J10" s="23">
        <f>Reporte!J26</f>
        <v>9268962</v>
      </c>
      <c r="K10" s="23">
        <f>Reporte!K26</f>
        <v>48469974</v>
      </c>
      <c r="L10" s="6">
        <f t="shared" si="0"/>
        <v>1041076630</v>
      </c>
    </row>
    <row r="11" spans="1:12" x14ac:dyDescent="0.25">
      <c r="A11" s="1" t="s">
        <v>5</v>
      </c>
      <c r="B11" s="23">
        <f>Reporte!B27</f>
        <v>185012435</v>
      </c>
      <c r="C11" s="23">
        <f>Reporte!C27</f>
        <v>29002438</v>
      </c>
      <c r="D11" s="23">
        <f>Reporte!D27</f>
        <v>0</v>
      </c>
      <c r="E11" s="23">
        <f>Reporte!E27</f>
        <v>2609661</v>
      </c>
      <c r="F11" s="23">
        <f>Reporte!F27</f>
        <v>391761</v>
      </c>
      <c r="G11" s="23">
        <f>Reporte!G27</f>
        <v>5373222</v>
      </c>
      <c r="H11" s="23">
        <f>Reporte!H27</f>
        <v>16152474</v>
      </c>
      <c r="I11" s="23">
        <f>Reporte!I27</f>
        <v>10392776</v>
      </c>
      <c r="J11" s="23">
        <f>Reporte!J27</f>
        <v>3272731</v>
      </c>
      <c r="K11" s="23">
        <f>Reporte!K27</f>
        <v>19614034</v>
      </c>
      <c r="L11" s="6">
        <f t="shared" si="0"/>
        <v>271821532</v>
      </c>
    </row>
    <row r="12" spans="1:12" x14ac:dyDescent="0.25">
      <c r="A12" s="1" t="s">
        <v>6</v>
      </c>
      <c r="B12" s="23">
        <f>Reporte!B28</f>
        <v>59582973</v>
      </c>
      <c r="C12" s="23">
        <f>Reporte!C28</f>
        <v>9332818</v>
      </c>
      <c r="D12" s="23">
        <f>Reporte!D28</f>
        <v>0</v>
      </c>
      <c r="E12" s="23">
        <f>Reporte!E28</f>
        <v>754937</v>
      </c>
      <c r="F12" s="23">
        <f>Reporte!F28</f>
        <v>113331</v>
      </c>
      <c r="G12" s="23">
        <f>Reporte!G28</f>
        <v>1710413</v>
      </c>
      <c r="H12" s="23">
        <f>Reporte!H28</f>
        <v>5456918</v>
      </c>
      <c r="I12" s="23">
        <f>Reporte!I28</f>
        <v>2759252</v>
      </c>
      <c r="J12" s="23">
        <f>Reporte!J28</f>
        <v>870319</v>
      </c>
      <c r="K12" s="23">
        <f>Reporte!K28</f>
        <v>9735350</v>
      </c>
      <c r="L12" s="6">
        <f t="shared" si="0"/>
        <v>90316311</v>
      </c>
    </row>
    <row r="13" spans="1:12" x14ac:dyDescent="0.25">
      <c r="A13" s="1" t="s">
        <v>40</v>
      </c>
      <c r="B13" s="23">
        <f>Reporte!B29</f>
        <v>56371630</v>
      </c>
      <c r="C13" s="23">
        <f>Reporte!C29</f>
        <v>8829869</v>
      </c>
      <c r="D13" s="23">
        <f>Reporte!D29</f>
        <v>0</v>
      </c>
      <c r="E13" s="23">
        <f>Reporte!E29</f>
        <v>749344</v>
      </c>
      <c r="F13" s="23">
        <f>Reporte!F29</f>
        <v>112491</v>
      </c>
      <c r="G13" s="23">
        <f>Reporte!G29</f>
        <v>1618396</v>
      </c>
      <c r="H13" s="23">
        <f>Reporte!H29</f>
        <v>5160647</v>
      </c>
      <c r="I13" s="23">
        <f>Reporte!I29</f>
        <v>3305920</v>
      </c>
      <c r="J13" s="23">
        <f>Reporte!J29</f>
        <v>1197978</v>
      </c>
      <c r="K13" s="23">
        <f>Reporte!K29</f>
        <v>9991352</v>
      </c>
      <c r="L13" s="6">
        <f t="shared" si="0"/>
        <v>87337627</v>
      </c>
    </row>
    <row r="14" spans="1:12" s="20" customFormat="1" x14ac:dyDescent="0.25">
      <c r="A14" s="21" t="s">
        <v>8</v>
      </c>
      <c r="B14" s="23">
        <f>Reporte!B30</f>
        <v>19209794</v>
      </c>
      <c r="C14" s="23">
        <f>Reporte!C30</f>
        <v>3009151</v>
      </c>
      <c r="D14" s="23">
        <f>Reporte!D30</f>
        <v>0</v>
      </c>
      <c r="E14" s="23">
        <f>Reporte!E30</f>
        <v>798597</v>
      </c>
      <c r="F14" s="23">
        <f>Reporte!F30</f>
        <v>119886</v>
      </c>
      <c r="G14" s="23">
        <f>Reporte!G30</f>
        <v>552021</v>
      </c>
      <c r="H14" s="23">
        <f>Reporte!H30</f>
        <v>1751983</v>
      </c>
      <c r="I14" s="23">
        <f>Reporte!I30</f>
        <v>2580716</v>
      </c>
      <c r="J14" s="23">
        <f>Reporte!J30</f>
        <v>144360</v>
      </c>
      <c r="K14" s="23">
        <f>Reporte!K30</f>
        <v>2401937</v>
      </c>
      <c r="L14" s="22">
        <f t="shared" ref="L14:L15" si="1">SUM(B14:K14)</f>
        <v>30568445</v>
      </c>
    </row>
    <row r="15" spans="1:12" x14ac:dyDescent="0.25">
      <c r="A15" s="1" t="s">
        <v>49</v>
      </c>
      <c r="B15" s="23">
        <f>Reporte!B31</f>
        <v>11529574</v>
      </c>
      <c r="C15" s="23">
        <f>Reporte!C31</f>
        <v>1805936</v>
      </c>
      <c r="D15" s="23">
        <f>Reporte!D31</f>
        <v>0</v>
      </c>
      <c r="E15" s="23">
        <f>Reporte!E31</f>
        <v>53656</v>
      </c>
      <c r="F15" s="23">
        <f>Reporte!F31</f>
        <v>8055</v>
      </c>
      <c r="G15" s="23">
        <f>Reporte!G31</f>
        <v>330955</v>
      </c>
      <c r="H15" s="23">
        <f>Reporte!H31</f>
        <v>1056170</v>
      </c>
      <c r="I15" s="23">
        <f>Reporte!I31</f>
        <v>5481994</v>
      </c>
      <c r="J15" s="23">
        <f>Reporte!J31</f>
        <v>242766</v>
      </c>
      <c r="K15" s="23">
        <f>Reporte!K31</f>
        <v>1224073</v>
      </c>
      <c r="L15" s="22">
        <f t="shared" si="1"/>
        <v>21733179</v>
      </c>
    </row>
    <row r="16" spans="1:12" s="9" customFormat="1" x14ac:dyDescent="0.25">
      <c r="A16" s="7" t="s">
        <v>7</v>
      </c>
      <c r="B16" s="8">
        <f>SUM(B9:B15)</f>
        <v>1459437361</v>
      </c>
      <c r="C16" s="8">
        <f>SUM(C9:C15)</f>
        <v>228625402</v>
      </c>
      <c r="D16" s="8">
        <f>SUM(D9:D15)</f>
        <v>0</v>
      </c>
      <c r="E16" s="8">
        <f>SUM(E9:E15)</f>
        <v>26346861</v>
      </c>
      <c r="F16" s="8">
        <f t="shared" ref="F16" si="2">SUM(F9:F15)</f>
        <v>3955188</v>
      </c>
      <c r="G16" s="8">
        <f>SUM(G9:G15)</f>
        <v>41964417</v>
      </c>
      <c r="H16" s="8">
        <f t="shared" ref="H16:L16" si="3">SUM(H9:H15)</f>
        <v>132781466</v>
      </c>
      <c r="I16" s="8">
        <f>SUM(I9:I15)</f>
        <v>76456740</v>
      </c>
      <c r="J16" s="8">
        <f t="shared" si="3"/>
        <v>19429916</v>
      </c>
      <c r="K16" s="8">
        <f t="shared" si="3"/>
        <v>148520952</v>
      </c>
      <c r="L16" s="8">
        <f t="shared" si="3"/>
        <v>2137518303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4"/>
    </row>
    <row r="18" spans="1:12" s="9" customFormat="1" x14ac:dyDescent="0.25">
      <c r="L18" s="15"/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K22" s="13"/>
    </row>
    <row r="23" spans="1:12" x14ac:dyDescent="0.25">
      <c r="K23" s="13"/>
    </row>
    <row r="24" spans="1:12" x14ac:dyDescent="0.25">
      <c r="K24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2023-10-05T17:10:40Z</dcterms:modified>
</cp:coreProperties>
</file>